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cghjk" sheetId="1" r:id="rId1"/>
  </sheets>
  <calcPr calcId="152511"/>
</workbook>
</file>

<file path=xl/calcChain.xml><?xml version="1.0" encoding="utf-8"?>
<calcChain xmlns="http://schemas.openxmlformats.org/spreadsheetml/2006/main">
  <c r="N13" i="1" l="1" a="1"/>
  <c r="N13" i="1" s="1"/>
  <c r="P13" i="1" s="1" a="1"/>
  <c r="P13" i="1" s="1"/>
  <c r="N12" i="1" a="1"/>
  <c r="N12" i="1" s="1"/>
  <c r="P12" i="1" s="1" a="1"/>
  <c r="P12" i="1" s="1"/>
  <c r="N11" i="1" a="1"/>
  <c r="N11" i="1" s="1"/>
  <c r="P11" i="1" s="1" a="1"/>
  <c r="P11" i="1" s="1"/>
  <c r="N10" i="1" a="1"/>
  <c r="N10" i="1" s="1"/>
  <c r="P10" i="1" s="1" a="1"/>
  <c r="P10" i="1" s="1"/>
  <c r="N9" i="1" a="1"/>
  <c r="N9" i="1" s="1"/>
  <c r="P9" i="1" s="1" a="1"/>
  <c r="P9" i="1" s="1"/>
  <c r="N8" i="1" a="1"/>
  <c r="N8" i="1" s="1"/>
  <c r="P8" i="1" s="1" a="1"/>
  <c r="P8" i="1" s="1"/>
  <c r="N7" i="1" a="1"/>
  <c r="N7" i="1" s="1"/>
  <c r="P7" i="1" s="1" a="1"/>
  <c r="P7" i="1" s="1"/>
  <c r="N6" i="1" a="1"/>
  <c r="N6" i="1" s="1"/>
  <c r="P6" i="1" s="1" a="1"/>
  <c r="P6" i="1" s="1"/>
  <c r="N5" i="1" a="1"/>
  <c r="N5" i="1" s="1"/>
  <c r="P5" i="1" s="1" a="1"/>
  <c r="P5" i="1" s="1"/>
  <c r="N4" i="1" a="1"/>
  <c r="N4" i="1" s="1"/>
  <c r="P4" i="1" l="1" a="1"/>
  <c r="P4" i="1" s="1"/>
  <c r="P2" i="1" s="1" a="1"/>
  <c r="P2" i="1" s="1"/>
  <c r="N2" i="1" a="1"/>
  <c r="N2" i="1" s="1"/>
  <c r="O2" i="1" l="1" a="1"/>
  <c r="O2" i="1" s="1"/>
</calcChain>
</file>

<file path=xl/sharedStrings.xml><?xml version="1.0" encoding="utf-8"?>
<sst xmlns="http://schemas.openxmlformats.org/spreadsheetml/2006/main" count="55" uniqueCount="35">
  <si>
    <t>ARTICLE</t>
  </si>
  <si>
    <t>PHOTO</t>
  </si>
  <si>
    <t>BRAND</t>
  </si>
  <si>
    <t>FAMILY GROUP</t>
  </si>
  <si>
    <t>SIZE</t>
  </si>
  <si>
    <t xml:space="preserve">PCS IN BOX </t>
  </si>
  <si>
    <t xml:space="preserve">NAVY </t>
  </si>
  <si>
    <t xml:space="preserve">BLACK </t>
  </si>
  <si>
    <t xml:space="preserve">GREY </t>
  </si>
  <si>
    <t xml:space="preserve">GREEN </t>
  </si>
  <si>
    <t>RED</t>
  </si>
  <si>
    <t xml:space="preserve">ARMY CAMO </t>
  </si>
  <si>
    <t>FUCHSIA</t>
  </si>
  <si>
    <t xml:space="preserve"> QTY</t>
  </si>
  <si>
    <t xml:space="preserve">RETAIL </t>
  </si>
  <si>
    <t xml:space="preserve">TOTAL RETAIL </t>
  </si>
  <si>
    <t>HBK 045</t>
  </si>
  <si>
    <t>HEAD</t>
  </si>
  <si>
    <t>BAGS&amp;ACCESSORIZE</t>
  </si>
  <si>
    <t>39H X 29L X 17W</t>
  </si>
  <si>
    <t xml:space="preserve">HBK 046 </t>
  </si>
  <si>
    <t xml:space="preserve">HBK 047 </t>
  </si>
  <si>
    <t>HBK 048</t>
  </si>
  <si>
    <t>47L X 31H X 17W</t>
  </si>
  <si>
    <t>HBK 050</t>
  </si>
  <si>
    <t>39L X 29H X 17W</t>
  </si>
  <si>
    <t>HBK054</t>
  </si>
  <si>
    <t>39L X 27H X 9W</t>
  </si>
  <si>
    <t>HBK049</t>
  </si>
  <si>
    <t>40H X 33L</t>
  </si>
  <si>
    <t>HDF011</t>
  </si>
  <si>
    <t>27H X 48L X 27W</t>
  </si>
  <si>
    <t>HRP010</t>
  </si>
  <si>
    <t>HWB005</t>
  </si>
  <si>
    <t>27L X 18H X 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</si>
</sst>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[$€-2]&quot; &quot;* #,##0.00&quot; &quot;;&quot;-&quot;[$€-2]&quot; &quot;* #,##0.00&quot; &quot;;&quot; &quot;[$€-2]&quot; &quot;* &quot;-&quot;??&quot; &quot;"/>
  </numFmts>
  <fonts count="3">
    <font>
      <sz val="11"/>
      <color indexed="8"/>
      <name val="Aptos Narrow"/>
    </font>
    <font>
      <b/>
      <sz val="12"/>
      <color indexed="8"/>
      <name val="Calibri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8">
    <xf numFmtId="0" fontId="0" fillId="0" borderId="0" xfId="0" applyFont="1" applyAlignment="1"/>
    <xf numFmtId="0" fontId="0" fillId="0" borderId="0" xfId="0" applyNumberFormat="1" applyFont="1" applyAlignment="1"/>
    <xf numFmtId="0" fontId="0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vertical="center"/>
    </xf>
    <xf numFmtId="1" fontId="1" fillId="3" borderId="2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/>
    <xf numFmtId="49" fontId="0" fillId="3" borderId="3" xfId="0" applyNumberFormat="1" applyFont="1" applyFill="1" applyBorder="1" applyAlignment="1">
      <alignment vertical="center" wrapText="1"/>
    </xf>
    <xf numFmtId="0" fontId="0" fillId="3" borderId="3" xfId="0" applyNumberFormat="1" applyFont="1" applyFill="1" applyBorder="1" applyAlignment="1">
      <alignment vertical="center" wrapText="1"/>
    </xf>
    <xf numFmtId="0" fontId="0" fillId="3" borderId="3" xfId="0" applyNumberFormat="1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1" fontId="0" fillId="3" borderId="3" xfId="0" applyNumberFormat="1" applyFont="1" applyFill="1" applyBorder="1" applyAlignment="1">
      <alignment vertical="center"/>
    </xf>
    <xf numFmtId="164" fontId="0" fillId="3" borderId="3" xfId="0" applyNumberFormat="1" applyFont="1" applyFill="1" applyBorder="1" applyAlignment="1">
      <alignment vertical="center"/>
    </xf>
    <xf numFmtId="0" fontId="0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7ABD6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9</xdr:row>
      <xdr:rowOff>247650</xdr:rowOff>
    </xdr:from>
    <xdr:to>
      <xdr:col>1</xdr:col>
      <xdr:colOff>1609725</xdr:colOff>
      <xdr:row>9</xdr:row>
      <xdr:rowOff>1514475</xdr:rowOff>
    </xdr:to>
    <xdr:pic>
      <xdr:nvPicPr>
        <xdr:cNvPr id="1025" name="Immagine 13" descr="Immagine 1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54533" r="2122"/>
        <a:stretch>
          <a:fillRect/>
        </a:stretch>
      </xdr:blipFill>
      <xdr:spPr bwMode="auto">
        <a:xfrm>
          <a:off x="1809750" y="11229975"/>
          <a:ext cx="1295400" cy="12668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314325</xdr:colOff>
      <xdr:row>12</xdr:row>
      <xdr:rowOff>628650</xdr:rowOff>
    </xdr:from>
    <xdr:to>
      <xdr:col>1</xdr:col>
      <xdr:colOff>1666875</xdr:colOff>
      <xdr:row>12</xdr:row>
      <xdr:rowOff>1381125</xdr:rowOff>
    </xdr:to>
    <xdr:pic>
      <xdr:nvPicPr>
        <xdr:cNvPr id="1026" name="Immagine 28" descr="Immagine 28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0" y="16754475"/>
          <a:ext cx="1352550" cy="752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152400</xdr:colOff>
      <xdr:row>10</xdr:row>
      <xdr:rowOff>390525</xdr:rowOff>
    </xdr:from>
    <xdr:to>
      <xdr:col>1</xdr:col>
      <xdr:colOff>1581150</xdr:colOff>
      <xdr:row>10</xdr:row>
      <xdr:rowOff>1400175</xdr:rowOff>
    </xdr:to>
    <xdr:pic>
      <xdr:nvPicPr>
        <xdr:cNvPr id="1027" name="Immagine 3" descr="Immagin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47825" y="13087350"/>
          <a:ext cx="1428750" cy="10096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323850</xdr:colOff>
      <xdr:row>7</xdr:row>
      <xdr:rowOff>342900</xdr:rowOff>
    </xdr:from>
    <xdr:to>
      <xdr:col>1</xdr:col>
      <xdr:colOff>1476375</xdr:colOff>
      <xdr:row>7</xdr:row>
      <xdr:rowOff>1514475</xdr:rowOff>
    </xdr:to>
    <xdr:pic>
      <xdr:nvPicPr>
        <xdr:cNvPr id="1028" name="Immagine 2" descr="Immagine 2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19275" y="7896225"/>
          <a:ext cx="1152525" cy="11715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247650</xdr:colOff>
      <xdr:row>6</xdr:row>
      <xdr:rowOff>285750</xdr:rowOff>
    </xdr:from>
    <xdr:to>
      <xdr:col>1</xdr:col>
      <xdr:colOff>1581150</xdr:colOff>
      <xdr:row>6</xdr:row>
      <xdr:rowOff>1590675</xdr:rowOff>
    </xdr:to>
    <xdr:pic>
      <xdr:nvPicPr>
        <xdr:cNvPr id="1029" name="Immagine 5" descr="Immagin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43075" y="6124575"/>
          <a:ext cx="1333500" cy="13049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123825</xdr:colOff>
      <xdr:row>8</xdr:row>
      <xdr:rowOff>219075</xdr:rowOff>
    </xdr:from>
    <xdr:to>
      <xdr:col>1</xdr:col>
      <xdr:colOff>1495425</xdr:colOff>
      <xdr:row>8</xdr:row>
      <xdr:rowOff>1638300</xdr:rowOff>
    </xdr:to>
    <xdr:pic>
      <xdr:nvPicPr>
        <xdr:cNvPr id="1030" name="Immagine 7" descr="Immagine 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619250" y="9486900"/>
          <a:ext cx="1371600" cy="1419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409575</xdr:colOff>
      <xdr:row>11</xdr:row>
      <xdr:rowOff>238125</xdr:rowOff>
    </xdr:from>
    <xdr:to>
      <xdr:col>1</xdr:col>
      <xdr:colOff>1276350</xdr:colOff>
      <xdr:row>11</xdr:row>
      <xdr:rowOff>1524000</xdr:rowOff>
    </xdr:to>
    <xdr:pic>
      <xdr:nvPicPr>
        <xdr:cNvPr id="1031" name="Immagine 4" descr="Immagine 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00" y="14649450"/>
          <a:ext cx="866775" cy="12858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419100</xdr:colOff>
      <xdr:row>3</xdr:row>
      <xdr:rowOff>352425</xdr:rowOff>
    </xdr:from>
    <xdr:to>
      <xdr:col>1</xdr:col>
      <xdr:colOff>1495425</xdr:colOff>
      <xdr:row>3</xdr:row>
      <xdr:rowOff>1524000</xdr:rowOff>
    </xdr:to>
    <xdr:pic>
      <xdr:nvPicPr>
        <xdr:cNvPr id="1032" name="Immagine 6" descr="Immagine 6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4089" t="13123" r="4762" b="31142"/>
        <a:stretch>
          <a:fillRect/>
        </a:stretch>
      </xdr:blipFill>
      <xdr:spPr bwMode="auto">
        <a:xfrm>
          <a:off x="1914525" y="1047750"/>
          <a:ext cx="1076325" cy="11715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142875</xdr:colOff>
      <xdr:row>4</xdr:row>
      <xdr:rowOff>323850</xdr:rowOff>
    </xdr:from>
    <xdr:to>
      <xdr:col>1</xdr:col>
      <xdr:colOff>1190625</xdr:colOff>
      <xdr:row>4</xdr:row>
      <xdr:rowOff>1552575</xdr:rowOff>
    </xdr:to>
    <xdr:pic>
      <xdr:nvPicPr>
        <xdr:cNvPr id="1033" name="Immagine 11" descr="Immagine 1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6975" t="21104" r="13177" b="26001"/>
        <a:stretch>
          <a:fillRect/>
        </a:stretch>
      </xdr:blipFill>
      <xdr:spPr bwMode="auto">
        <a:xfrm>
          <a:off x="1638300" y="2733675"/>
          <a:ext cx="1047750" cy="12287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371475</xdr:colOff>
      <xdr:row>5</xdr:row>
      <xdr:rowOff>142875</xdr:rowOff>
    </xdr:from>
    <xdr:to>
      <xdr:col>1</xdr:col>
      <xdr:colOff>1247775</xdr:colOff>
      <xdr:row>5</xdr:row>
      <xdr:rowOff>1628775</xdr:rowOff>
    </xdr:to>
    <xdr:pic>
      <xdr:nvPicPr>
        <xdr:cNvPr id="1034" name="Immagine 14" descr="Immagine 1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0193" t="11542" r="9518" b="12544"/>
        <a:stretch>
          <a:fillRect/>
        </a:stretch>
      </xdr:blipFill>
      <xdr:spPr bwMode="auto">
        <a:xfrm>
          <a:off x="1866900" y="4267200"/>
          <a:ext cx="876300" cy="1485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GridLines="0" tabSelected="1" workbookViewId="0">
      <selection activeCell="A6" sqref="A6"/>
    </sheetView>
  </sheetViews>
  <sheetFormatPr defaultColWidth="9.375" defaultRowHeight="20.100000000000001" customHeight="1"/>
  <cols>
    <col min="1" max="1" width="19.625" style="1" customWidth="1"/>
    <col min="2" max="2" width="25.875" style="1" customWidth="1"/>
    <col min="3" max="3" width="12.125" style="1" customWidth="1"/>
    <col min="4" max="4" width="21.125" style="1" customWidth="1"/>
    <col min="5" max="5" width="21.375" style="1" customWidth="1"/>
    <col min="6" max="6" width="12" style="1" customWidth="1"/>
    <col min="7" max="13" width="12.875" style="1" customWidth="1"/>
    <col min="14" max="14" width="7.875" style="1" customWidth="1"/>
    <col min="15" max="15" width="13.875" style="1" customWidth="1"/>
    <col min="16" max="16" width="16.375" style="1" customWidth="1"/>
    <col min="17" max="17" width="9.375" style="1" customWidth="1"/>
    <col min="18" max="16384" width="9.375" style="1"/>
  </cols>
  <sheetData>
    <row r="1" spans="1:16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</row>
    <row r="2" spans="1:16" ht="20.100000000000001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>
        <f t="array" ref="N2">SUBTOTAL(9,N4:N13)</f>
        <v>138666</v>
      </c>
      <c r="O2" s="7">
        <f t="array" ref="O2">P2/N2</f>
        <v>52.71874864783004</v>
      </c>
      <c r="P2" s="7">
        <f t="array" ref="P2">SUBTOTAL(9,P4:P13)</f>
        <v>7310298</v>
      </c>
    </row>
    <row r="3" spans="1:16" ht="15.7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</row>
    <row r="4" spans="1:16" ht="135" customHeight="1">
      <c r="A4" s="9" t="s">
        <v>16</v>
      </c>
      <c r="B4" s="10"/>
      <c r="C4" s="9" t="s">
        <v>17</v>
      </c>
      <c r="D4" s="9" t="s">
        <v>18</v>
      </c>
      <c r="E4" s="11" t="s">
        <v>19</v>
      </c>
      <c r="F4" s="12">
        <v>20</v>
      </c>
      <c r="G4" s="13">
        <v>5280</v>
      </c>
      <c r="H4" s="13">
        <v>3720</v>
      </c>
      <c r="I4" s="13">
        <v>2054</v>
      </c>
      <c r="J4" s="13">
        <v>1620</v>
      </c>
      <c r="K4" s="14"/>
      <c r="L4" s="14"/>
      <c r="M4" s="14"/>
      <c r="N4" s="15">
        <f t="array" ref="N4">SUM(G4:M4)</f>
        <v>12674</v>
      </c>
      <c r="O4" s="16">
        <v>59</v>
      </c>
      <c r="P4" s="16">
        <f t="array" ref="P4">N4*O4</f>
        <v>747766</v>
      </c>
    </row>
    <row r="5" spans="1:16" ht="135" customHeight="1">
      <c r="A5" s="9" t="s">
        <v>20</v>
      </c>
      <c r="B5" s="10"/>
      <c r="C5" s="9" t="s">
        <v>17</v>
      </c>
      <c r="D5" s="9" t="s">
        <v>18</v>
      </c>
      <c r="E5" s="11" t="s">
        <v>19</v>
      </c>
      <c r="F5" s="12">
        <v>20</v>
      </c>
      <c r="G5" s="13">
        <v>260</v>
      </c>
      <c r="H5" s="13">
        <v>140</v>
      </c>
      <c r="I5" s="14"/>
      <c r="J5" s="14"/>
      <c r="K5" s="14"/>
      <c r="L5" s="14"/>
      <c r="M5" s="14"/>
      <c r="N5" s="15">
        <f t="array" ref="N5">SUM(G5:M5)</f>
        <v>400</v>
      </c>
      <c r="O5" s="16">
        <v>59</v>
      </c>
      <c r="P5" s="16">
        <f t="array" ref="P5">N5*O5</f>
        <v>23600</v>
      </c>
    </row>
    <row r="6" spans="1:16" ht="135" customHeight="1">
      <c r="A6" s="9" t="s">
        <v>21</v>
      </c>
      <c r="B6" s="10"/>
      <c r="C6" s="9" t="s">
        <v>17</v>
      </c>
      <c r="D6" s="9" t="s">
        <v>18</v>
      </c>
      <c r="E6" s="11" t="s">
        <v>19</v>
      </c>
      <c r="F6" s="12">
        <v>20</v>
      </c>
      <c r="G6" s="13">
        <v>400</v>
      </c>
      <c r="H6" s="13">
        <v>200</v>
      </c>
      <c r="I6" s="13">
        <v>180</v>
      </c>
      <c r="J6" s="14"/>
      <c r="K6" s="14"/>
      <c r="L6" s="13">
        <v>116</v>
      </c>
      <c r="M6" s="14"/>
      <c r="N6" s="15">
        <f t="array" ref="N6">SUM(G6:M6)</f>
        <v>896</v>
      </c>
      <c r="O6" s="16">
        <v>59</v>
      </c>
      <c r="P6" s="16">
        <f t="array" ref="P6">N6*O6</f>
        <v>52864</v>
      </c>
    </row>
    <row r="7" spans="1:16" ht="135" customHeight="1">
      <c r="A7" s="9" t="s">
        <v>22</v>
      </c>
      <c r="B7" s="10"/>
      <c r="C7" s="9" t="s">
        <v>17</v>
      </c>
      <c r="D7" s="9" t="s">
        <v>18</v>
      </c>
      <c r="E7" s="11" t="s">
        <v>23</v>
      </c>
      <c r="F7" s="12">
        <v>40</v>
      </c>
      <c r="G7" s="13">
        <v>900</v>
      </c>
      <c r="H7" s="13">
        <v>879</v>
      </c>
      <c r="I7" s="14"/>
      <c r="J7" s="14"/>
      <c r="K7" s="14"/>
      <c r="L7" s="13">
        <v>1800</v>
      </c>
      <c r="M7" s="14"/>
      <c r="N7" s="15">
        <f t="array" ref="N7">SUM(G7:M7)</f>
        <v>3579</v>
      </c>
      <c r="O7" s="16">
        <v>59</v>
      </c>
      <c r="P7" s="16">
        <f t="array" ref="P7">N7*O7</f>
        <v>211161</v>
      </c>
    </row>
    <row r="8" spans="1:16" ht="135" customHeight="1">
      <c r="A8" s="9" t="s">
        <v>24</v>
      </c>
      <c r="B8" s="10"/>
      <c r="C8" s="9" t="s">
        <v>17</v>
      </c>
      <c r="D8" s="9" t="s">
        <v>18</v>
      </c>
      <c r="E8" s="11" t="s">
        <v>25</v>
      </c>
      <c r="F8" s="12">
        <v>40</v>
      </c>
      <c r="G8" s="13">
        <v>15000</v>
      </c>
      <c r="H8" s="13">
        <v>5780</v>
      </c>
      <c r="I8" s="13">
        <v>8900</v>
      </c>
      <c r="J8" s="13">
        <v>6400</v>
      </c>
      <c r="K8" s="14"/>
      <c r="L8" s="14"/>
      <c r="M8" s="14"/>
      <c r="N8" s="15">
        <f t="array" ref="N8">SUM(G8:M8)</f>
        <v>36080</v>
      </c>
      <c r="O8" s="16">
        <v>59</v>
      </c>
      <c r="P8" s="16">
        <f t="array" ref="P8">N8*O8</f>
        <v>2128720</v>
      </c>
    </row>
    <row r="9" spans="1:16" ht="135" customHeight="1">
      <c r="A9" s="9" t="s">
        <v>26</v>
      </c>
      <c r="B9" s="10"/>
      <c r="C9" s="9" t="s">
        <v>17</v>
      </c>
      <c r="D9" s="9" t="s">
        <v>18</v>
      </c>
      <c r="E9" s="11" t="s">
        <v>27</v>
      </c>
      <c r="F9" s="12">
        <v>50</v>
      </c>
      <c r="G9" s="13">
        <v>22000</v>
      </c>
      <c r="H9" s="13">
        <v>7500</v>
      </c>
      <c r="I9" s="14"/>
      <c r="J9" s="14"/>
      <c r="K9" s="13">
        <v>3700</v>
      </c>
      <c r="L9" s="13">
        <v>7200</v>
      </c>
      <c r="M9" s="13">
        <v>2100</v>
      </c>
      <c r="N9" s="15">
        <f t="array" ref="N9">SUM(G9:M9)</f>
        <v>42500</v>
      </c>
      <c r="O9" s="16">
        <v>59</v>
      </c>
      <c r="P9" s="16">
        <f t="array" ref="P9">N9*O9</f>
        <v>2507500</v>
      </c>
    </row>
    <row r="10" spans="1:16" ht="135" customHeight="1">
      <c r="A10" s="9" t="s">
        <v>28</v>
      </c>
      <c r="B10" s="10"/>
      <c r="C10" s="9" t="s">
        <v>17</v>
      </c>
      <c r="D10" s="9" t="s">
        <v>18</v>
      </c>
      <c r="E10" s="11" t="s">
        <v>29</v>
      </c>
      <c r="F10" s="12">
        <v>60</v>
      </c>
      <c r="G10" s="13">
        <v>2900</v>
      </c>
      <c r="H10" s="13">
        <v>2615</v>
      </c>
      <c r="I10" s="13">
        <v>9800</v>
      </c>
      <c r="J10" s="13">
        <v>10000</v>
      </c>
      <c r="K10" s="14"/>
      <c r="L10" s="14"/>
      <c r="M10" s="14"/>
      <c r="N10" s="15">
        <f t="array" ref="N10">SUM(G10:M10)</f>
        <v>25315</v>
      </c>
      <c r="O10" s="16">
        <v>16</v>
      </c>
      <c r="P10" s="16">
        <f t="array" ref="P10">N10*O10</f>
        <v>405040</v>
      </c>
    </row>
    <row r="11" spans="1:16" ht="135" customHeight="1">
      <c r="A11" s="9" t="s">
        <v>30</v>
      </c>
      <c r="B11" s="10"/>
      <c r="C11" s="9" t="s">
        <v>17</v>
      </c>
      <c r="D11" s="9" t="s">
        <v>18</v>
      </c>
      <c r="E11" s="11" t="s">
        <v>31</v>
      </c>
      <c r="F11" s="12">
        <v>30</v>
      </c>
      <c r="G11" s="13">
        <v>4400</v>
      </c>
      <c r="H11" s="13">
        <v>5334</v>
      </c>
      <c r="I11" s="13">
        <v>2900</v>
      </c>
      <c r="J11" s="13">
        <v>2800</v>
      </c>
      <c r="K11" s="14"/>
      <c r="L11" s="14"/>
      <c r="M11" s="14"/>
      <c r="N11" s="15">
        <f t="array" ref="N11">SUM(G11:M11)</f>
        <v>15434</v>
      </c>
      <c r="O11" s="16">
        <v>75</v>
      </c>
      <c r="P11" s="16">
        <f t="array" ref="P11">N11*O11</f>
        <v>1157550</v>
      </c>
    </row>
    <row r="12" spans="1:16" ht="135" customHeight="1">
      <c r="A12" s="9" t="s">
        <v>32</v>
      </c>
      <c r="B12" s="10"/>
      <c r="C12" s="9" t="s">
        <v>17</v>
      </c>
      <c r="D12" s="9" t="s">
        <v>18</v>
      </c>
      <c r="E12" s="17"/>
      <c r="F12" s="17"/>
      <c r="G12" s="13">
        <v>42</v>
      </c>
      <c r="H12" s="14"/>
      <c r="I12" s="13">
        <v>101</v>
      </c>
      <c r="J12" s="14"/>
      <c r="K12" s="14"/>
      <c r="L12" s="14"/>
      <c r="M12" s="14"/>
      <c r="N12" s="15">
        <f t="array" ref="N12">SUM(G12:M12)</f>
        <v>143</v>
      </c>
      <c r="O12" s="16">
        <v>49</v>
      </c>
      <c r="P12" s="16">
        <f t="array" ref="P12">N12*O12</f>
        <v>7007</v>
      </c>
    </row>
    <row r="13" spans="1:16" ht="135" customHeight="1">
      <c r="A13" s="9" t="s">
        <v>33</v>
      </c>
      <c r="B13" s="10"/>
      <c r="C13" s="9" t="s">
        <v>17</v>
      </c>
      <c r="D13" s="9" t="s">
        <v>18</v>
      </c>
      <c r="E13" s="11" t="s">
        <v>34</v>
      </c>
      <c r="F13" s="12">
        <v>60</v>
      </c>
      <c r="G13" s="14"/>
      <c r="H13" s="14"/>
      <c r="I13" s="13">
        <v>800</v>
      </c>
      <c r="J13" s="13">
        <v>845</v>
      </c>
      <c r="K13" s="14"/>
      <c r="L13" s="14"/>
      <c r="M13" s="14"/>
      <c r="N13" s="15">
        <f t="array" ref="N13">SUM(G13:M13)</f>
        <v>1645</v>
      </c>
      <c r="O13" s="16">
        <v>42</v>
      </c>
      <c r="P13" s="16">
        <f t="array" ref="P13">N13*O13</f>
        <v>69090</v>
      </c>
    </row>
  </sheetData>
  <phoneticPr fontId="0" type="noConversion"/>
  <pageMargins left="0" right="0" top="0" bottom="0" header="0" footer="0"/>
  <pageSetup scale="35"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cghjk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2026-10-21T16:30:06Z</dcterms:created>
  <dcterms:modified xsi:type="dcterms:W3CDTF">2026-10-23T15:47:04Z</dcterms:modified>
</cp:coreProperties>
</file>